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charts/chart1.xml" ContentType="application/vnd.openxmlformats-officedocument.drawingml.chart+xml"/>
  <Override PartName="/xl/drawings/_rels/drawing1.xml.rels" ContentType="application/vnd.openxmlformats-package.relationship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Override PartName="/customXml/item1.xml" ContentType="application/xml"/>
  <Override PartName="/customXml/itemProps1.xml" ContentType="application/vnd.openxmlformats-officedocument.customXmlProperties+xml"/>
  <Override PartName="/customXml/item2.xml" ContentType="application/xml"/>
  <Override PartName="/customXml/_rels/item3.xml.rels" ContentType="application/vnd.openxmlformats-package.relationships+xml"/>
  <Override PartName="/customXml/_rels/item2.xml.rels" ContentType="application/vnd.openxmlformats-package.relationships+xml"/>
  <Override PartName="/customXml/_rels/item1.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calculations" sheetId="1" state="visible" r:id="rId2"/>
  </sheets>
  <definedNames>
    <definedName function="false" hidden="false" localSheetId="0" name="_xlnm.Print_Area" vbProcedure="false">calculations!$A$3:$H$29</definedName>
    <definedName function="false" hidden="false" localSheetId="0" name="_xlnm.Print_Area" vbProcedure="false">calculations!$E$88</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<sst xmlns="http://schemas.openxmlformats.org/spreadsheetml/2006/main" count="36" uniqueCount="30">
  <si>
    <r>
      <rPr>
        <b val="true"/>
        <sz val="11"/>
        <rFont val="Calibri"/>
        <family val="2"/>
        <charset val="1"/>
      </rPr>
      <t xml:space="preserve">Total protein BCA assay (NOTE: ONLY CHANGE VALUES IN </t>
    </r>
    <r>
      <rPr>
        <b val="true"/>
        <sz val="11"/>
        <color rgb="FF00B0F0"/>
        <rFont val="Calibri"/>
        <family val="2"/>
        <charset val="1"/>
      </rPr>
      <t xml:space="preserve">BLUE</t>
    </r>
    <r>
      <rPr>
        <b val="true"/>
        <sz val="11"/>
        <rFont val="Calibri"/>
        <family val="2"/>
        <charset val="1"/>
      </rPr>
      <t xml:space="preserve"> BOXES TO ENSURE A FOOLPROOF CALCULATION)</t>
    </r>
  </si>
  <si>
    <t xml:space="preserve">Protein (ug/mL)</t>
  </si>
  <si>
    <t xml:space="preserve">Abs1</t>
  </si>
  <si>
    <t xml:space="preserve">Abs2</t>
  </si>
  <si>
    <t xml:space="preserve">Average Abs</t>
  </si>
  <si>
    <t xml:space="preserve">Abs - 0</t>
  </si>
  <si>
    <t xml:space="preserve">slope</t>
  </si>
  <si>
    <t xml:space="preserve">y-intercept</t>
  </si>
  <si>
    <t xml:space="preserve">Sample</t>
  </si>
  <si>
    <t xml:space="preserve">Dilution factor</t>
  </si>
  <si>
    <t xml:space="preserve">Protein in primary sample (ug/uL)</t>
  </si>
  <si>
    <r>
      <rPr>
        <b val="true"/>
        <sz val="11"/>
        <color rgb="FF000000"/>
        <rFont val="Calibri"/>
        <family val="2"/>
        <charset val="1"/>
      </rPr>
      <t xml:space="preserve">Western blot normalisation based on total protein (NOTE: ONLY CHANGE VALUES IN </t>
    </r>
    <r>
      <rPr>
        <b val="true"/>
        <sz val="11"/>
        <color rgb="FF00B0F0"/>
        <rFont val="Calibri"/>
        <family val="2"/>
        <charset val="1"/>
      </rPr>
      <t xml:space="preserve">BLUE</t>
    </r>
    <r>
      <rPr>
        <b val="true"/>
        <sz val="11"/>
        <color rgb="FF000000"/>
        <rFont val="Calibri"/>
        <family val="2"/>
        <charset val="1"/>
      </rPr>
      <t xml:space="preserve"> BOXES FOR A FOOLPROOF CALCULATION)</t>
    </r>
  </si>
  <si>
    <t xml:space="preserve">Protein amount per well (ug)</t>
  </si>
  <si>
    <t xml:space="preserve">Volume per well (uL)</t>
  </si>
  <si>
    <t xml:space="preserve">Sample loading concentration (ug/uL)</t>
  </si>
  <si>
    <t xml:space="preserve">Total volume desired per sample (uL)</t>
  </si>
  <si>
    <t xml:space="preserve">&lt;-- enough for</t>
  </si>
  <si>
    <t xml:space="preserve">wells/runs</t>
  </si>
  <si>
    <t xml:space="preserve">Protein (ug/uL)</t>
  </si>
  <si>
    <t xml:space="preserve">Sample vol. (uL)</t>
  </si>
  <si>
    <t xml:space="preserve">Laemmli (uL)</t>
  </si>
  <si>
    <t xml:space="preserve">Water (uL)</t>
  </si>
  <si>
    <t xml:space="preserve">*IMPORTANT: 'Laemmli' in the table header above refers to 4x Laemmli sample buffer AND 2-mercaptoethanol mixture. Volumes required for each component can be found below.</t>
  </si>
  <si>
    <t xml:space="preserve">Volumes required to make up sufficient 4x Laemmli sample buffer</t>
  </si>
  <si>
    <t xml:space="preserve">No. of samples</t>
  </si>
  <si>
    <t xml:space="preserve">Laemmli required (uL)</t>
  </si>
  <si>
    <t xml:space="preserve">Therefore, mix:</t>
  </si>
  <si>
    <t xml:space="preserve">4x Laemmli (uL)</t>
  </si>
  <si>
    <t xml:space="preserve">&gt;98% 2-mercaptoethanol (uL)</t>
  </si>
  <si>
    <t xml:space="preserve">*Alternatively 2x Laemmli can be used as well with a few modifications to the two tables above: Mix 19 parts 2x Laemmli with 1 part 2-mercaptoethanol instead of 9 parts to 1 part, and mix equal volumes of prepared Laemmli mixture and diluted sample such that the Laemmli mixture consists of half of the loading sample. For 4x Laemmli, the Laemmli mixture only consists of a quarter of the loading sample.</t>
  </si>
</sst>
</file>

<file path=xl/styles.xml><?xml version="1.0" encoding="utf-8"?>
<styleSheet xmlns="http://schemas.openxmlformats.org/spreadsheetml/2006/main">
  <numFmts count="5">
    <numFmt numFmtId="164" formatCode="General"/>
    <numFmt numFmtId="165" formatCode="0.000"/>
    <numFmt numFmtId="166" formatCode="0"/>
    <numFmt numFmtId="167" formatCode="0.00"/>
    <numFmt numFmtId="168" formatCode="0.0"/>
  </numFmts>
  <fonts count="12">
    <font>
      <sz val="11"/>
      <color rgb="FF000000"/>
      <name val="Calibri"/>
      <family val="2"/>
      <charset val="1"/>
    </font>
    <font>
      <sz val="10"/>
      <name val="Arial"/>
      <family val="0"/>
    </font>
    <font>
      <sz val="10"/>
      <name val="Arial"/>
      <family val="0"/>
    </font>
    <font>
      <sz val="10"/>
      <name val="Arial"/>
      <family val="0"/>
    </font>
    <font>
      <b val="true"/>
      <sz val="11"/>
      <name val="Calibri"/>
      <family val="2"/>
      <charset val="1"/>
    </font>
    <font>
      <b val="true"/>
      <sz val="11"/>
      <color rgb="FF00B0F0"/>
      <name val="Calibri"/>
      <family val="2"/>
      <charset val="1"/>
    </font>
    <font>
      <b val="true"/>
      <sz val="11"/>
      <color rgb="FF000000"/>
      <name val="Calibri"/>
      <family val="2"/>
      <charset val="1"/>
    </font>
    <font>
      <sz val="11"/>
      <name val="Calibri"/>
      <family val="2"/>
      <charset val="1"/>
    </font>
    <font>
      <i val="true"/>
      <sz val="11"/>
      <color rgb="FF000000"/>
      <name val="Calibri"/>
      <family val="2"/>
      <charset val="1"/>
    </font>
    <font>
      <sz val="10"/>
      <name val="Arial"/>
      <family val="2"/>
    </font>
    <font>
      <sz val="9"/>
      <color rgb="FF595959"/>
      <name val="Calibri"/>
      <family val="2"/>
    </font>
    <font>
      <sz val="10"/>
      <color rgb="FF595959"/>
      <name val="Calibri"/>
      <family val="2"/>
    </font>
  </fonts>
  <fills count="3">
    <fill>
      <patternFill patternType="none"/>
    </fill>
    <fill>
      <patternFill patternType="gray125"/>
    </fill>
    <fill>
      <patternFill patternType="solid">
        <fgColor rgb="FFAEECEB"/>
        <bgColor rgb="FFCCFFFF"/>
      </patternFill>
    </fill>
  </fills>
  <borders count="5">
    <border diagonalUp="false" diagonalDown="false">
      <left/>
      <right/>
      <top/>
      <bottom/>
      <diagonal/>
    </border>
    <border diagonalUp="false" diagonalDown="false">
      <left/>
      <right/>
      <top/>
      <bottom style="medium"/>
      <diagonal/>
    </border>
    <border diagonalUp="false" diagonalDown="false">
      <left/>
      <right/>
      <top style="medium"/>
      <bottom style="thin"/>
      <diagonal/>
    </border>
    <border diagonalUp="false" diagonalDown="false">
      <left/>
      <right/>
      <top/>
      <bottom style="thin"/>
      <diagonal/>
    </border>
    <border diagonalUp="false" diagonalDown="false">
      <left/>
      <right/>
      <top style="medium"/>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4" fontId="6" fillId="0"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5" fontId="0" fillId="2"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6" fontId="0" fillId="2" borderId="0" xfId="0" applyFont="false" applyBorder="true" applyAlignment="false" applyProtection="false">
      <alignment horizontal="general" vertical="bottom" textRotation="0" wrapText="false" indent="0" shrinkToFit="false"/>
      <protection locked="true" hidden="false"/>
    </xf>
    <xf numFmtId="164" fontId="0" fillId="2" borderId="1" xfId="0" applyFont="false" applyBorder="true" applyAlignment="false" applyProtection="false">
      <alignment horizontal="general" vertical="bottom" textRotation="0" wrapText="false" indent="0" shrinkToFit="false"/>
      <protection locked="true" hidden="false"/>
    </xf>
    <xf numFmtId="165" fontId="0" fillId="2" borderId="1" xfId="0" applyFont="false" applyBorder="true" applyAlignment="false" applyProtection="false">
      <alignment horizontal="general" vertical="bottom" textRotation="0" wrapText="false" indent="0" shrinkToFit="false"/>
      <protection locked="true" hidden="false"/>
    </xf>
    <xf numFmtId="165" fontId="0" fillId="0" borderId="1"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5" fontId="0" fillId="0" borderId="0" xfId="0" applyFont="fals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5" fontId="0" fillId="0" borderId="0" xfId="0" applyFont="true" applyBorder="true" applyAlignment="true" applyProtection="false">
      <alignment horizontal="general" vertical="bottom" textRotation="0" wrapText="false" indent="0" shrinkToFit="false"/>
      <protection locked="true" hidden="false"/>
    </xf>
    <xf numFmtId="167" fontId="0" fillId="0" borderId="0" xfId="0" applyFont="false" applyBorder="false" applyAlignment="false" applyProtection="false">
      <alignment horizontal="general" vertical="bottom" textRotation="0" wrapText="false" indent="0" shrinkToFit="false"/>
      <protection locked="true" hidden="false"/>
    </xf>
    <xf numFmtId="167" fontId="0" fillId="0" borderId="0" xfId="0" applyFont="false" applyBorder="false" applyAlignment="true" applyProtection="false">
      <alignment horizontal="general" vertical="center" textRotation="0" wrapText="false" indent="0" shrinkToFit="false"/>
      <protection locked="true" hidden="false"/>
    </xf>
    <xf numFmtId="167" fontId="7" fillId="0" borderId="0" xfId="0" applyFont="true" applyBorder="false" applyAlignment="false" applyProtection="false">
      <alignment horizontal="general" vertical="bottom" textRotation="0" wrapText="false" indent="0" shrinkToFit="false"/>
      <protection locked="true" hidden="false"/>
    </xf>
    <xf numFmtId="165" fontId="0" fillId="2" borderId="0" xfId="0" applyFont="false" applyBorder="true" applyAlignment="false" applyProtection="false">
      <alignment horizontal="general" vertical="bottom" textRotation="0" wrapText="false" indent="0" shrinkToFit="false"/>
      <protection locked="true" hidden="false"/>
    </xf>
    <xf numFmtId="167" fontId="0" fillId="0" borderId="0" xfId="0" applyFont="false" applyBorder="true" applyAlignment="false" applyProtection="false">
      <alignment horizontal="general" vertical="bottom" textRotation="0" wrapText="false" indent="0" shrinkToFit="false"/>
      <protection locked="true" hidden="false"/>
    </xf>
    <xf numFmtId="167" fontId="0" fillId="0" borderId="1" xfId="0" applyFont="false" applyBorder="tru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0" shrinkToFit="false"/>
      <protection locked="true" hidden="false"/>
    </xf>
    <xf numFmtId="168" fontId="0" fillId="0" borderId="0" xfId="0" applyFont="false" applyBorder="false" applyAlignment="true" applyProtection="false">
      <alignment horizontal="center" vertical="bottom" textRotation="0" wrapText="false" indent="0" shrinkToFit="false"/>
      <protection locked="true" hidden="false"/>
    </xf>
    <xf numFmtId="164" fontId="6" fillId="0" borderId="3" xfId="0" applyFont="true" applyBorder="true" applyAlignment="false" applyProtection="false">
      <alignment horizontal="general" vertical="bottom" textRotation="0" wrapText="false" indent="0" shrinkToFit="false"/>
      <protection locked="true" hidden="false"/>
    </xf>
    <xf numFmtId="167" fontId="0" fillId="2" borderId="0" xfId="0" applyFont="true" applyBorder="false" applyAlignment="false" applyProtection="false">
      <alignment horizontal="general" vertical="bottom" textRotation="0" wrapText="false" indent="0" shrinkToFit="false"/>
      <protection locked="true" hidden="false"/>
    </xf>
    <xf numFmtId="168" fontId="0" fillId="0" borderId="0" xfId="0" applyFont="true" applyBorder="false" applyAlignment="false" applyProtection="false">
      <alignment horizontal="general" vertical="bottom" textRotation="0" wrapText="false" indent="0" shrinkToFit="false"/>
      <protection locked="true" hidden="false"/>
    </xf>
    <xf numFmtId="168" fontId="0" fillId="0" borderId="0" xfId="0" applyFont="true" applyBorder="true" applyAlignment="false" applyProtection="false">
      <alignment horizontal="general" vertical="bottom" textRotation="0" wrapText="false" indent="0" shrinkToFit="false"/>
      <protection locked="true" hidden="false"/>
    </xf>
    <xf numFmtId="168" fontId="0" fillId="0" borderId="0" xfId="0" applyFont="false" applyBorder="true" applyAlignment="false" applyProtection="false">
      <alignment horizontal="general" vertical="bottom" textRotation="0" wrapText="false" indent="0" shrinkToFit="false"/>
      <protection locked="tru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68" fontId="0" fillId="0" borderId="1" xfId="0" applyFont="false" applyBorder="true" applyAlignment="false" applyProtection="false">
      <alignment horizontal="general" vertical="bottom" textRotation="0" wrapText="false" indent="0" shrinkToFit="false"/>
      <protection locked="true" hidden="false"/>
    </xf>
    <xf numFmtId="164" fontId="8" fillId="0" borderId="4" xfId="0" applyFont="true" applyBorder="true" applyAlignment="true" applyProtection="false">
      <alignment horizontal="left" vertical="bottom" textRotation="0" wrapText="true" indent="0" shrinkToFit="false"/>
      <protection locked="true" hidden="false"/>
    </xf>
    <xf numFmtId="164" fontId="0" fillId="0" borderId="4" xfId="0" applyFont="true" applyBorder="true" applyAlignment="true" applyProtection="false">
      <alignment horizontal="general" vertical="bottom" textRotation="0" wrapText="false" indent="0" shrinkToFit="false"/>
      <protection locked="true" hidden="false"/>
    </xf>
    <xf numFmtId="164" fontId="0" fillId="0" borderId="3" xfId="0" applyFont="true" applyBorder="true" applyAlignment="false" applyProtection="false">
      <alignment horizontal="general" vertical="bottom" textRotation="0" wrapText="false" indent="0" shrinkToFit="false"/>
      <protection locked="true" hidden="false"/>
    </xf>
    <xf numFmtId="168" fontId="0" fillId="0" borderId="3" xfId="0" applyFont="fals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true" applyProtection="false">
      <alignment horizontal="left" vertical="top"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AEECEB"/>
      <rgbColor rgb="FF660066"/>
      <rgbColor rgb="FFFF8080"/>
      <rgbColor rgb="FF0070C0"/>
      <rgbColor rgb="FFD9D9D9"/>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59595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scatterChart>
        <c:scatterStyle val="lineMarker"/>
        <c:varyColors val="0"/>
        <c:ser>
          <c:idx val="0"/>
          <c:order val="0"/>
          <c:tx>
            <c:strRef>
              <c:f>calculations!$E$3</c:f>
              <c:strCache>
                <c:ptCount val="1"/>
                <c:pt idx="0">
                  <c:v>Abs - 0</c:v>
                </c:pt>
              </c:strCache>
            </c:strRef>
          </c:tx>
          <c:spPr>
            <a:solidFill>
              <a:srgbClr val="0070c0"/>
            </a:solidFill>
            <a:ln w="19080">
              <a:noFill/>
            </a:ln>
          </c:spPr>
          <c:marker>
            <c:symbol val="circle"/>
            <c:size val="5"/>
            <c:spPr>
              <a:solidFill>
                <a:srgbClr val="0070c0"/>
              </a:solidFill>
            </c:spPr>
          </c:marker>
          <c:dLbls>
            <c:txPr>
              <a:bodyPr wrap="square"/>
              <a:lstStyle/>
              <a:p>
                <a:pPr>
                  <a:defRPr b="0" sz="1000" spc="-1" strike="noStrike">
                    <a:solidFill>
                      <a:srgbClr val="000000"/>
                    </a:solidFill>
                    <a:latin typeface="Calibri"/>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trendline>
            <c:spPr>
              <a:ln cap="rnd" w="6480">
                <a:solidFill>
                  <a:srgbClr val="000000"/>
                </a:solidFill>
                <a:round/>
              </a:ln>
            </c:spPr>
            <c:trendlineType val="linear"/>
            <c:forward val="0"/>
            <c:backward val="0"/>
            <c:dispRSqr val="1"/>
            <c:dispEq val="1"/>
          </c:trendline>
          <c:xVal>
            <c:numRef>
              <c:f>calculations!$A$4:$A$12</c:f>
              <c:numCache>
                <c:formatCode>General</c:formatCode>
                <c:ptCount val="9"/>
                <c:pt idx="0">
                  <c:v>0</c:v>
                </c:pt>
                <c:pt idx="1">
                  <c:v>7.8125</c:v>
                </c:pt>
                <c:pt idx="2">
                  <c:v>15.625</c:v>
                </c:pt>
                <c:pt idx="3">
                  <c:v>31.25</c:v>
                </c:pt>
                <c:pt idx="4">
                  <c:v>62.5</c:v>
                </c:pt>
                <c:pt idx="5">
                  <c:v>125</c:v>
                </c:pt>
                <c:pt idx="6">
                  <c:v>250</c:v>
                </c:pt>
                <c:pt idx="7">
                  <c:v>500</c:v>
                </c:pt>
              </c:numCache>
            </c:numRef>
          </c:xVal>
          <c:yVal>
            <c:numRef>
              <c:f>calculations!$E$4:$E$12</c:f>
              <c:numCache>
                <c:formatCode>General</c:formatCode>
                <c:ptCount val="9"/>
              </c:numCache>
            </c:numRef>
          </c:yVal>
          <c:smooth val="0"/>
        </c:ser>
        <c:axId val="75666472"/>
        <c:axId val="40342729"/>
      </c:scatterChart>
      <c:valAx>
        <c:axId val="75666472"/>
        <c:scaling>
          <c:orientation val="minMax"/>
        </c:scaling>
        <c:delete val="0"/>
        <c:axPos val="b"/>
        <c:majorGridlines>
          <c:spPr>
            <a:ln w="9360">
              <a:solidFill>
                <a:srgbClr val="d9d9d9"/>
              </a:solidFill>
              <a:round/>
            </a:ln>
          </c:spPr>
        </c:majorGridlines>
        <c:title>
          <c:tx>
            <c:rich>
              <a:bodyPr rot="0"/>
              <a:lstStyle/>
              <a:p>
                <a:pPr>
                  <a:defRPr b="0" lang="en-US" sz="1000" spc="-1" strike="noStrike">
                    <a:solidFill>
                      <a:srgbClr val="595959"/>
                    </a:solidFill>
                    <a:latin typeface="Calibri"/>
                  </a:defRPr>
                </a:pPr>
                <a:r>
                  <a:rPr b="0" lang="en-US" sz="1000" spc="-1" strike="noStrike">
                    <a:solidFill>
                      <a:srgbClr val="595959"/>
                    </a:solidFill>
                    <a:latin typeface="Calibri"/>
                  </a:rPr>
                  <a:t>Protein standards (ug/mL)</a:t>
                </a:r>
              </a:p>
            </c:rich>
          </c:tx>
          <c:overlay val="0"/>
          <c:spPr>
            <a:noFill/>
            <a:ln w="0">
              <a:noFill/>
            </a:ln>
          </c:spPr>
        </c:title>
        <c:numFmt formatCode="General" sourceLinked="0"/>
        <c:majorTickMark val="none"/>
        <c:minorTickMark val="none"/>
        <c:tickLblPos val="nextTo"/>
        <c:spPr>
          <a:ln w="9360">
            <a:solidFill>
              <a:srgbClr val="bfbfbf"/>
            </a:solidFill>
            <a:round/>
          </a:ln>
        </c:spPr>
        <c:txPr>
          <a:bodyPr/>
          <a:lstStyle/>
          <a:p>
            <a:pPr>
              <a:defRPr b="0" sz="900" spc="-1" strike="noStrike">
                <a:solidFill>
                  <a:srgbClr val="595959"/>
                </a:solidFill>
                <a:latin typeface="Calibri"/>
              </a:defRPr>
            </a:pPr>
          </a:p>
        </c:txPr>
        <c:crossAx val="40342729"/>
        <c:crosses val="autoZero"/>
        <c:crossBetween val="midCat"/>
      </c:valAx>
      <c:valAx>
        <c:axId val="40342729"/>
        <c:scaling>
          <c:orientation val="minMax"/>
        </c:scaling>
        <c:delete val="0"/>
        <c:axPos val="l"/>
        <c:majorGridlines>
          <c:spPr>
            <a:ln w="9360">
              <a:solidFill>
                <a:srgbClr val="d9d9d9"/>
              </a:solidFill>
              <a:round/>
            </a:ln>
          </c:spPr>
        </c:majorGridlines>
        <c:title>
          <c:tx>
            <c:rich>
              <a:bodyPr rot="-5400000"/>
              <a:lstStyle/>
              <a:p>
                <a:pPr>
                  <a:defRPr b="0" lang="en-US" sz="1000" spc="-1" strike="noStrike">
                    <a:solidFill>
                      <a:srgbClr val="595959"/>
                    </a:solidFill>
                    <a:latin typeface="Calibri"/>
                  </a:defRPr>
                </a:pPr>
                <a:r>
                  <a:rPr b="0" lang="en-US" sz="1000" spc="-1" strike="noStrike">
                    <a:solidFill>
                      <a:srgbClr val="595959"/>
                    </a:solidFill>
                    <a:latin typeface="Calibri"/>
                  </a:rPr>
                  <a:t>Abs</a:t>
                </a:r>
              </a:p>
            </c:rich>
          </c:tx>
          <c:overlay val="0"/>
          <c:spPr>
            <a:noFill/>
            <a:ln w="0">
              <a:noFill/>
            </a:ln>
          </c:spPr>
        </c:title>
        <c:numFmt formatCode="0.000" sourceLinked="0"/>
        <c:majorTickMark val="none"/>
        <c:minorTickMark val="none"/>
        <c:tickLblPos val="nextTo"/>
        <c:spPr>
          <a:ln w="9360">
            <a:solidFill>
              <a:srgbClr val="bfbfbf"/>
            </a:solidFill>
            <a:round/>
          </a:ln>
        </c:spPr>
        <c:txPr>
          <a:bodyPr/>
          <a:lstStyle/>
          <a:p>
            <a:pPr>
              <a:defRPr b="0" sz="900" spc="-1" strike="noStrike">
                <a:solidFill>
                  <a:srgbClr val="595959"/>
                </a:solidFill>
                <a:latin typeface="Calibri"/>
              </a:defRPr>
            </a:pPr>
          </a:p>
        </c:txPr>
        <c:crossAx val="75666472"/>
        <c:crosses val="autoZero"/>
        <c:crossBetween val="midCat"/>
      </c:valAx>
      <c:spPr>
        <a:noFill/>
        <a:ln w="0">
          <a:noFill/>
        </a:ln>
      </c:spPr>
    </c:plotArea>
    <c:plotVisOnly val="1"/>
    <c:dispBlanksAs val="gap"/>
  </c:chart>
  <c:spPr>
    <a:solidFill>
      <a:srgbClr val="ffffff"/>
    </a:solidFill>
    <a:ln w="9360">
      <a:solidFill>
        <a:srgbClr val="d9d9d9"/>
      </a:solidFill>
      <a:round/>
    </a:ln>
  </c:spPr>
</c:chartSpace>
</file>

<file path=xl/drawings/_rels/drawing1.xml.rels><?xml version="1.0" encoding="UTF-8"?>
<Relationships xmlns="http://schemas.openxmlformats.org/package/2006/relationships"><Relationship Id="rId1" Type="http://schemas.openxmlformats.org/officeDocument/2006/relationships/chart" Target="../charts/chart1.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5</xdr:col>
      <xdr:colOff>152640</xdr:colOff>
      <xdr:row>1</xdr:row>
      <xdr:rowOff>3960</xdr:rowOff>
    </xdr:from>
    <xdr:to>
      <xdr:col>7</xdr:col>
      <xdr:colOff>2106360</xdr:colOff>
      <xdr:row>15</xdr:row>
      <xdr:rowOff>129600</xdr:rowOff>
    </xdr:to>
    <xdr:graphicFrame>
      <xdr:nvGraphicFramePr>
        <xdr:cNvPr id="0" name="Chart 1"/>
        <xdr:cNvGraphicFramePr/>
      </xdr:nvGraphicFramePr>
      <xdr:xfrm>
        <a:off x="5376960" y="194400"/>
        <a:ext cx="3946320" cy="27090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I85"/>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C49" activeCellId="0" sqref="C49"/>
    </sheetView>
  </sheetViews>
  <sheetFormatPr defaultColWidth="8.6953125" defaultRowHeight="15" zeroHeight="false" outlineLevelRow="0" outlineLevelCol="0"/>
  <cols>
    <col collapsed="false" customWidth="true" hidden="false" outlineLevel="0" max="1" min="1" style="0" width="15.47"/>
    <col collapsed="false" customWidth="true" hidden="false" outlineLevel="0" max="2" min="2" style="0" width="17.92"/>
    <col collapsed="false" customWidth="true" hidden="false" outlineLevel="0" max="3" min="3" style="0" width="14.28"/>
    <col collapsed="false" customWidth="true" hidden="false" outlineLevel="0" max="4" min="4" style="0" width="14.54"/>
    <col collapsed="false" customWidth="true" hidden="false" outlineLevel="0" max="5" min="5" style="0" width="11.84"/>
    <col collapsed="false" customWidth="true" hidden="false" outlineLevel="0" max="6" min="6" style="0" width="14.54"/>
    <col collapsed="false" customWidth="true" hidden="false" outlineLevel="0" max="7" min="7" style="0" width="13.7"/>
    <col collapsed="false" customWidth="true" hidden="false" outlineLevel="0" max="8" min="8" style="0" width="29.86"/>
  </cols>
  <sheetData>
    <row r="1" customFormat="false" ht="15" hidden="false" customHeight="false" outlineLevel="0" collapsed="false">
      <c r="A1" s="1" t="s">
        <v>0</v>
      </c>
    </row>
    <row r="2" customFormat="false" ht="15.75" hidden="false" customHeight="false" outlineLevel="0" collapsed="false">
      <c r="A2" s="2"/>
      <c r="B2" s="2"/>
      <c r="C2" s="2"/>
      <c r="D2" s="2"/>
      <c r="E2" s="2"/>
    </row>
    <row r="3" customFormat="false" ht="15" hidden="false" customHeight="false" outlineLevel="0" collapsed="false">
      <c r="A3" s="3" t="s">
        <v>1</v>
      </c>
      <c r="B3" s="3" t="s">
        <v>2</v>
      </c>
      <c r="C3" s="3" t="s">
        <v>3</v>
      </c>
      <c r="D3" s="3" t="s">
        <v>4</v>
      </c>
      <c r="E3" s="3" t="s">
        <v>5</v>
      </c>
    </row>
    <row r="4" customFormat="false" ht="13.8" hidden="false" customHeight="false" outlineLevel="0" collapsed="false">
      <c r="A4" s="4" t="n">
        <v>0</v>
      </c>
      <c r="B4" s="5"/>
      <c r="C4" s="5"/>
      <c r="D4" s="6" t="e">
        <f aca="false">AVERAGE(B4:C4)</f>
        <v>#DIV/0!</v>
      </c>
      <c r="E4" s="6" t="e">
        <f aca="false">D4-$D$4</f>
        <v>#DIV/0!</v>
      </c>
    </row>
    <row r="5" customFormat="false" ht="13.8" hidden="false" customHeight="false" outlineLevel="0" collapsed="false">
      <c r="A5" s="7" t="n">
        <f aca="false">A6/2</f>
        <v>7.8125</v>
      </c>
      <c r="B5" s="5"/>
      <c r="C5" s="5"/>
      <c r="D5" s="6" t="e">
        <f aca="false">AVERAGE(B5:C5)</f>
        <v>#DIV/0!</v>
      </c>
      <c r="E5" s="6" t="e">
        <f aca="false">D5-$D$4</f>
        <v>#DIV/0!</v>
      </c>
    </row>
    <row r="6" customFormat="false" ht="13.8" hidden="false" customHeight="false" outlineLevel="0" collapsed="false">
      <c r="A6" s="7" t="n">
        <f aca="false">A7/2</f>
        <v>15.625</v>
      </c>
      <c r="B6" s="5"/>
      <c r="C6" s="5"/>
      <c r="D6" s="6" t="e">
        <f aca="false">AVERAGE(B6:C6)</f>
        <v>#DIV/0!</v>
      </c>
      <c r="E6" s="6" t="e">
        <f aca="false">D6-$D$4</f>
        <v>#DIV/0!</v>
      </c>
    </row>
    <row r="7" customFormat="false" ht="13.8" hidden="false" customHeight="false" outlineLevel="0" collapsed="false">
      <c r="A7" s="7" t="n">
        <f aca="false">A8/2</f>
        <v>31.25</v>
      </c>
      <c r="B7" s="5"/>
      <c r="C7" s="5"/>
      <c r="D7" s="6" t="e">
        <f aca="false">AVERAGE(B7:C7)</f>
        <v>#DIV/0!</v>
      </c>
      <c r="E7" s="6" t="e">
        <f aca="false">D7-$D$4</f>
        <v>#DIV/0!</v>
      </c>
    </row>
    <row r="8" customFormat="false" ht="13.8" hidden="false" customHeight="false" outlineLevel="0" collapsed="false">
      <c r="A8" s="7" t="n">
        <f aca="false">A9/2</f>
        <v>62.5</v>
      </c>
      <c r="B8" s="5"/>
      <c r="C8" s="5"/>
      <c r="D8" s="6" t="e">
        <f aca="false">AVERAGE(B8:C8)</f>
        <v>#DIV/0!</v>
      </c>
      <c r="E8" s="6" t="e">
        <f aca="false">D8-$D$4</f>
        <v>#DIV/0!</v>
      </c>
    </row>
    <row r="9" customFormat="false" ht="13.8" hidden="false" customHeight="false" outlineLevel="0" collapsed="false">
      <c r="A9" s="7" t="n">
        <f aca="false">A10/2</f>
        <v>125</v>
      </c>
      <c r="B9" s="5"/>
      <c r="C9" s="5"/>
      <c r="D9" s="6" t="e">
        <f aca="false">AVERAGE(B9:C9)</f>
        <v>#DIV/0!</v>
      </c>
      <c r="E9" s="6" t="e">
        <f aca="false">D9-$D$4</f>
        <v>#DIV/0!</v>
      </c>
    </row>
    <row r="10" customFormat="false" ht="13.8" hidden="false" customHeight="false" outlineLevel="0" collapsed="false">
      <c r="A10" s="4" t="n">
        <f aca="false">A11/2</f>
        <v>250</v>
      </c>
      <c r="B10" s="5"/>
      <c r="C10" s="5"/>
      <c r="D10" s="6" t="e">
        <f aca="false">AVERAGE(B10:C10)</f>
        <v>#DIV/0!</v>
      </c>
      <c r="E10" s="6" t="e">
        <f aca="false">D10-$D$4</f>
        <v>#DIV/0!</v>
      </c>
    </row>
    <row r="11" customFormat="false" ht="13.8" hidden="false" customHeight="false" outlineLevel="0" collapsed="false">
      <c r="A11" s="4" t="n">
        <v>500</v>
      </c>
      <c r="B11" s="5"/>
      <c r="C11" s="5"/>
      <c r="D11" s="6" t="e">
        <f aca="false">AVERAGE(B11:C11)</f>
        <v>#DIV/0!</v>
      </c>
      <c r="E11" s="6" t="e">
        <f aca="false">D11-$D$4</f>
        <v>#DIV/0!</v>
      </c>
    </row>
    <row r="12" customFormat="false" ht="15.75" hidden="false" customHeight="false" outlineLevel="0" collapsed="false">
      <c r="A12" s="8"/>
      <c r="B12" s="9"/>
      <c r="C12" s="9"/>
      <c r="D12" s="10"/>
      <c r="E12" s="10"/>
    </row>
    <row r="13" customFormat="false" ht="15.75" hidden="false" customHeight="false" outlineLevel="0" collapsed="false">
      <c r="A13" s="2"/>
      <c r="B13" s="2"/>
    </row>
    <row r="14" customFormat="false" ht="15" hidden="false" customHeight="false" outlineLevel="0" collapsed="false">
      <c r="A14" s="11" t="s">
        <v>6</v>
      </c>
      <c r="B14" s="12" t="e">
        <f aca="false">SLOPE(E4:E12,A4:A12)</f>
        <v>#DIV/0!</v>
      </c>
    </row>
    <row r="15" customFormat="false" ht="15.75" hidden="false" customHeight="false" outlineLevel="0" collapsed="false">
      <c r="A15" s="2" t="s">
        <v>7</v>
      </c>
      <c r="B15" s="10" t="e">
        <f aca="false">INTERCEPT(E4:E12,A4:A12)</f>
        <v>#DIV/0!</v>
      </c>
    </row>
    <row r="16" customFormat="false" ht="15.75" hidden="false" customHeight="false" outlineLevel="0" collapsed="false">
      <c r="A16" s="2"/>
      <c r="B16" s="2"/>
      <c r="C16" s="2"/>
      <c r="D16" s="2"/>
      <c r="E16" s="2"/>
      <c r="F16" s="2"/>
      <c r="G16" s="2"/>
      <c r="H16" s="2"/>
    </row>
    <row r="17" customFormat="false" ht="15" hidden="false" customHeight="false" outlineLevel="0" collapsed="false">
      <c r="A17" s="3" t="s">
        <v>8</v>
      </c>
      <c r="B17" s="3" t="s">
        <v>2</v>
      </c>
      <c r="C17" s="3" t="s">
        <v>3</v>
      </c>
      <c r="D17" s="3" t="s">
        <v>4</v>
      </c>
      <c r="E17" s="3" t="s">
        <v>5</v>
      </c>
      <c r="F17" s="3" t="s">
        <v>1</v>
      </c>
      <c r="G17" s="3" t="s">
        <v>9</v>
      </c>
      <c r="H17" s="3" t="s">
        <v>10</v>
      </c>
      <c r="I17" s="13"/>
    </row>
    <row r="18" customFormat="false" ht="13.8" hidden="false" customHeight="false" outlineLevel="0" collapsed="false">
      <c r="A18" s="14"/>
      <c r="B18" s="5"/>
      <c r="C18" s="5"/>
      <c r="D18" s="15" t="e">
        <f aca="false">AVERAGE(B18:C18)</f>
        <v>#DIV/0!</v>
      </c>
      <c r="E18" s="6" t="e">
        <f aca="false">D18-$D$4</f>
        <v>#DIV/0!</v>
      </c>
      <c r="F18" s="16" t="e">
        <f aca="false">(E18-$B$15)/$B$14</f>
        <v>#DIV/0!</v>
      </c>
      <c r="G18" s="14"/>
      <c r="H18" s="16" t="e">
        <f aca="false">(F18*G18)/1000</f>
        <v>#DIV/0!</v>
      </c>
      <c r="I18" s="17"/>
    </row>
    <row r="19" customFormat="false" ht="13.8" hidden="false" customHeight="false" outlineLevel="0" collapsed="false">
      <c r="A19" s="14"/>
      <c r="B19" s="5"/>
      <c r="C19" s="5"/>
      <c r="D19" s="15" t="e">
        <f aca="false">AVERAGE(B19:C19)</f>
        <v>#DIV/0!</v>
      </c>
      <c r="E19" s="6" t="e">
        <f aca="false">D19-$D$4</f>
        <v>#DIV/0!</v>
      </c>
      <c r="F19" s="16" t="e">
        <f aca="false">(E19-$B$15)/$B$14</f>
        <v>#DIV/0!</v>
      </c>
      <c r="G19" s="14"/>
      <c r="H19" s="16" t="e">
        <f aca="false">(F19*G19)/1000</f>
        <v>#DIV/0!</v>
      </c>
      <c r="I19" s="17"/>
    </row>
    <row r="20" customFormat="false" ht="13.8" hidden="false" customHeight="false" outlineLevel="0" collapsed="false">
      <c r="A20" s="14"/>
      <c r="B20" s="5"/>
      <c r="C20" s="5"/>
      <c r="D20" s="15" t="e">
        <f aca="false">AVERAGE(B20:C20)</f>
        <v>#DIV/0!</v>
      </c>
      <c r="E20" s="6" t="e">
        <f aca="false">D20-$D$4</f>
        <v>#DIV/0!</v>
      </c>
      <c r="F20" s="16" t="e">
        <f aca="false">(E20-$B$15)/$B$14</f>
        <v>#DIV/0!</v>
      </c>
      <c r="G20" s="14"/>
      <c r="H20" s="16" t="e">
        <f aca="false">(F20*G20)/1000</f>
        <v>#DIV/0!</v>
      </c>
      <c r="I20" s="17"/>
    </row>
    <row r="21" customFormat="false" ht="13.8" hidden="false" customHeight="false" outlineLevel="0" collapsed="false">
      <c r="A21" s="14"/>
      <c r="B21" s="5"/>
      <c r="C21" s="5"/>
      <c r="D21" s="15" t="e">
        <f aca="false">AVERAGE(B21:C21)</f>
        <v>#DIV/0!</v>
      </c>
      <c r="E21" s="6" t="e">
        <f aca="false">D21-$D$4</f>
        <v>#DIV/0!</v>
      </c>
      <c r="F21" s="16" t="e">
        <f aca="false">(E21-$B$15)/$B$14</f>
        <v>#DIV/0!</v>
      </c>
      <c r="G21" s="14"/>
      <c r="H21" s="16" t="e">
        <f aca="false">(F21*G21)/1000</f>
        <v>#DIV/0!</v>
      </c>
      <c r="I21" s="17"/>
    </row>
    <row r="22" customFormat="false" ht="13.8" hidden="false" customHeight="false" outlineLevel="0" collapsed="false">
      <c r="A22" s="14"/>
      <c r="B22" s="5"/>
      <c r="C22" s="5"/>
      <c r="D22" s="15" t="e">
        <f aca="false">AVERAGE(B22:C22)</f>
        <v>#DIV/0!</v>
      </c>
      <c r="E22" s="6" t="e">
        <f aca="false">D22-$D$4</f>
        <v>#DIV/0!</v>
      </c>
      <c r="F22" s="16" t="e">
        <f aca="false">(E22-$B$15)/$B$14</f>
        <v>#DIV/0!</v>
      </c>
      <c r="G22" s="14"/>
      <c r="H22" s="18" t="e">
        <f aca="false">(F22*G22)/1000</f>
        <v>#DIV/0!</v>
      </c>
      <c r="I22" s="17"/>
    </row>
    <row r="23" customFormat="false" ht="13.8" hidden="false" customHeight="false" outlineLevel="0" collapsed="false">
      <c r="A23" s="14"/>
      <c r="B23" s="5"/>
      <c r="C23" s="5"/>
      <c r="D23" s="15" t="e">
        <f aca="false">AVERAGE(B23:C23)</f>
        <v>#DIV/0!</v>
      </c>
      <c r="E23" s="6" t="e">
        <f aca="false">D23-$D$4</f>
        <v>#DIV/0!</v>
      </c>
      <c r="F23" s="16" t="e">
        <f aca="false">(E23-$B$15)/$B$14</f>
        <v>#DIV/0!</v>
      </c>
      <c r="G23" s="14"/>
      <c r="H23" s="16" t="e">
        <f aca="false">(F23*G23)/1000</f>
        <v>#DIV/0!</v>
      </c>
      <c r="I23" s="17"/>
    </row>
    <row r="24" customFormat="false" ht="13.8" hidden="false" customHeight="false" outlineLevel="0" collapsed="false">
      <c r="A24" s="14"/>
      <c r="B24" s="5"/>
      <c r="C24" s="5"/>
      <c r="D24" s="15" t="e">
        <f aca="false">AVERAGE(B24:C24)</f>
        <v>#DIV/0!</v>
      </c>
      <c r="E24" s="6" t="e">
        <f aca="false">D24-$D$4</f>
        <v>#DIV/0!</v>
      </c>
      <c r="F24" s="16" t="e">
        <f aca="false">(E24-$B$15)/$B$14</f>
        <v>#DIV/0!</v>
      </c>
      <c r="G24" s="14"/>
      <c r="H24" s="16" t="e">
        <f aca="false">(F24*G24)/1000</f>
        <v>#DIV/0!</v>
      </c>
      <c r="I24" s="17"/>
    </row>
    <row r="25" customFormat="false" ht="13.8" hidden="false" customHeight="false" outlineLevel="0" collapsed="false">
      <c r="A25" s="14"/>
      <c r="B25" s="5"/>
      <c r="C25" s="5"/>
      <c r="D25" s="15" t="e">
        <f aca="false">AVERAGE(B25:C25)</f>
        <v>#DIV/0!</v>
      </c>
      <c r="E25" s="6" t="e">
        <f aca="false">D25-$D$4</f>
        <v>#DIV/0!</v>
      </c>
      <c r="F25" s="16" t="e">
        <f aca="false">(E25-$B$15)/$B$14</f>
        <v>#DIV/0!</v>
      </c>
      <c r="G25" s="14"/>
      <c r="H25" s="16" t="e">
        <f aca="false">(F25*G25)/1000</f>
        <v>#DIV/0!</v>
      </c>
      <c r="I25" s="17"/>
    </row>
    <row r="26" customFormat="false" ht="13.8" hidden="false" customHeight="false" outlineLevel="0" collapsed="false">
      <c r="A26" s="14"/>
      <c r="B26" s="5"/>
      <c r="C26" s="5"/>
      <c r="D26" s="15" t="e">
        <f aca="false">AVERAGE(B26:C26)</f>
        <v>#DIV/0!</v>
      </c>
      <c r="E26" s="6" t="e">
        <f aca="false">D26-$D$4</f>
        <v>#DIV/0!</v>
      </c>
      <c r="F26" s="16" t="e">
        <f aca="false">(E26-$B$15)/$B$14</f>
        <v>#DIV/0!</v>
      </c>
      <c r="G26" s="14"/>
      <c r="H26" s="16" t="e">
        <f aca="false">(F26*G26)/1000</f>
        <v>#DIV/0!</v>
      </c>
      <c r="I26" s="17"/>
    </row>
    <row r="27" customFormat="false" ht="13.8" hidden="false" customHeight="false" outlineLevel="0" collapsed="false">
      <c r="A27" s="14"/>
      <c r="B27" s="5"/>
      <c r="C27" s="5"/>
      <c r="D27" s="15" t="e">
        <f aca="false">AVERAGE(B27:C27)</f>
        <v>#DIV/0!</v>
      </c>
      <c r="E27" s="6" t="e">
        <f aca="false">D27-$D$4</f>
        <v>#DIV/0!</v>
      </c>
      <c r="F27" s="16" t="e">
        <f aca="false">(E27-$B$15)/$B$14</f>
        <v>#DIV/0!</v>
      </c>
      <c r="G27" s="14"/>
      <c r="H27" s="16" t="e">
        <f aca="false">(F27*G27)/1000</f>
        <v>#DIV/0!</v>
      </c>
      <c r="I27" s="17"/>
    </row>
    <row r="28" customFormat="false" ht="13.8" hidden="false" customHeight="false" outlineLevel="0" collapsed="false">
      <c r="A28" s="14"/>
      <c r="B28" s="5"/>
      <c r="C28" s="5"/>
      <c r="D28" s="15" t="e">
        <f aca="false">AVERAGE(B28:C28)</f>
        <v>#DIV/0!</v>
      </c>
      <c r="E28" s="6" t="e">
        <f aca="false">D28-$D$4</f>
        <v>#DIV/0!</v>
      </c>
      <c r="F28" s="16" t="e">
        <f aca="false">(E28-$B$15)/$B$14</f>
        <v>#DIV/0!</v>
      </c>
      <c r="G28" s="14"/>
      <c r="H28" s="16" t="e">
        <f aca="false">(F28*G28)/1000</f>
        <v>#DIV/0!</v>
      </c>
      <c r="I28" s="17"/>
    </row>
    <row r="29" customFormat="false" ht="13.8" hidden="false" customHeight="false" outlineLevel="0" collapsed="false">
      <c r="A29" s="14"/>
      <c r="B29" s="19"/>
      <c r="C29" s="19"/>
      <c r="D29" s="15" t="e">
        <f aca="false">AVERAGE(B29:C29)</f>
        <v>#DIV/0!</v>
      </c>
      <c r="E29" s="6" t="e">
        <f aca="false">D29-$D$4</f>
        <v>#DIV/0!</v>
      </c>
      <c r="F29" s="20" t="e">
        <f aca="false">(E29-$B$15)/$B$14</f>
        <v>#DIV/0!</v>
      </c>
      <c r="G29" s="14"/>
      <c r="H29" s="20" t="e">
        <f aca="false">(F29*G29)/1000</f>
        <v>#DIV/0!</v>
      </c>
      <c r="I29" s="17"/>
    </row>
    <row r="30" customFormat="false" ht="15" hidden="false" customHeight="false" outlineLevel="0" collapsed="false">
      <c r="A30" s="14"/>
      <c r="B30" s="4"/>
      <c r="C30" s="4"/>
      <c r="D30" s="15"/>
      <c r="E30" s="12"/>
      <c r="F30" s="20"/>
      <c r="G30" s="14"/>
      <c r="H30" s="20"/>
      <c r="I30" s="17"/>
    </row>
    <row r="31" customFormat="false" ht="15" hidden="false" customHeight="false" outlineLevel="0" collapsed="false">
      <c r="A31" s="14"/>
      <c r="B31" s="4"/>
      <c r="C31" s="4"/>
      <c r="D31" s="15"/>
      <c r="E31" s="12"/>
      <c r="F31" s="20"/>
      <c r="G31" s="14"/>
      <c r="H31" s="20"/>
      <c r="I31" s="17"/>
    </row>
    <row r="32" customFormat="false" ht="15" hidden="false" customHeight="false" outlineLevel="0" collapsed="false">
      <c r="A32" s="14"/>
      <c r="B32" s="4"/>
      <c r="C32" s="4"/>
      <c r="D32" s="15"/>
      <c r="E32" s="12"/>
      <c r="F32" s="20"/>
      <c r="G32" s="14"/>
      <c r="H32" s="20"/>
      <c r="I32" s="17"/>
    </row>
    <row r="33" customFormat="false" ht="15" hidden="false" customHeight="false" outlineLevel="0" collapsed="false">
      <c r="A33" s="14"/>
      <c r="B33" s="4"/>
      <c r="C33" s="4"/>
      <c r="D33" s="15"/>
      <c r="E33" s="12"/>
      <c r="F33" s="20"/>
      <c r="G33" s="14"/>
      <c r="H33" s="20"/>
      <c r="I33" s="17"/>
    </row>
    <row r="34" customFormat="false" ht="15" hidden="false" customHeight="false" outlineLevel="0" collapsed="false">
      <c r="A34" s="14"/>
      <c r="B34" s="4"/>
      <c r="C34" s="4"/>
      <c r="D34" s="12"/>
      <c r="E34" s="12"/>
      <c r="F34" s="20"/>
      <c r="G34" s="14"/>
      <c r="H34" s="20"/>
      <c r="I34" s="17"/>
    </row>
    <row r="35" customFormat="false" ht="15" hidden="false" customHeight="false" outlineLevel="0" collapsed="false">
      <c r="A35" s="14"/>
      <c r="B35" s="4"/>
      <c r="C35" s="4"/>
      <c r="D35" s="12"/>
      <c r="E35" s="12"/>
      <c r="F35" s="20"/>
      <c r="G35" s="14"/>
      <c r="H35" s="20"/>
      <c r="I35" s="17"/>
    </row>
    <row r="36" customFormat="false" ht="15" hidden="false" customHeight="false" outlineLevel="0" collapsed="false">
      <c r="A36" s="14"/>
      <c r="B36" s="4"/>
      <c r="C36" s="4"/>
      <c r="D36" s="12"/>
      <c r="E36" s="12"/>
      <c r="F36" s="20"/>
      <c r="G36" s="14"/>
      <c r="H36" s="20"/>
      <c r="I36" s="17"/>
    </row>
    <row r="37" customFormat="false" ht="15" hidden="false" customHeight="false" outlineLevel="0" collapsed="false">
      <c r="A37" s="14"/>
      <c r="B37" s="4"/>
      <c r="C37" s="4"/>
      <c r="D37" s="12"/>
      <c r="E37" s="12"/>
      <c r="F37" s="20"/>
      <c r="G37" s="14"/>
      <c r="H37" s="20"/>
      <c r="I37" s="17"/>
    </row>
    <row r="38" customFormat="false" ht="15" hidden="false" customHeight="false" outlineLevel="0" collapsed="false">
      <c r="A38" s="14"/>
      <c r="B38" s="4"/>
      <c r="C38" s="4"/>
      <c r="D38" s="12"/>
      <c r="E38" s="12"/>
      <c r="F38" s="20"/>
      <c r="G38" s="4"/>
      <c r="H38" s="20"/>
      <c r="I38" s="17"/>
    </row>
    <row r="39" customFormat="false" ht="15" hidden="false" customHeight="false" outlineLevel="0" collapsed="false">
      <c r="A39" s="14"/>
      <c r="B39" s="4"/>
      <c r="C39" s="4"/>
      <c r="D39" s="12"/>
      <c r="E39" s="12"/>
      <c r="F39" s="20"/>
      <c r="G39" s="4"/>
      <c r="H39" s="20"/>
      <c r="I39" s="17"/>
    </row>
    <row r="40" customFormat="false" ht="15" hidden="false" customHeight="false" outlineLevel="0" collapsed="false">
      <c r="A40" s="14"/>
      <c r="B40" s="4"/>
      <c r="C40" s="4"/>
      <c r="D40" s="12"/>
      <c r="E40" s="12"/>
      <c r="F40" s="20"/>
      <c r="G40" s="4"/>
      <c r="H40" s="20"/>
      <c r="I40" s="17"/>
    </row>
    <row r="41" customFormat="false" ht="15.75" hidden="false" customHeight="false" outlineLevel="0" collapsed="false">
      <c r="A41" s="8"/>
      <c r="B41" s="8"/>
      <c r="C41" s="8"/>
      <c r="D41" s="10"/>
      <c r="E41" s="10"/>
      <c r="F41" s="21"/>
      <c r="G41" s="8"/>
      <c r="H41" s="21"/>
    </row>
    <row r="43" customFormat="false" ht="15" hidden="false" customHeight="false" outlineLevel="0" collapsed="false">
      <c r="D43" s="12"/>
      <c r="E43" s="12"/>
      <c r="F43" s="16"/>
      <c r="H43" s="16"/>
    </row>
    <row r="44" customFormat="false" ht="15" hidden="false" customHeight="false" outlineLevel="0" collapsed="false">
      <c r="A44" s="22" t="s">
        <v>11</v>
      </c>
    </row>
    <row r="45" customFormat="false" ht="15.75" hidden="false" customHeight="false" outlineLevel="0" collapsed="false">
      <c r="A45" s="2"/>
      <c r="B45" s="2"/>
      <c r="C45" s="2"/>
    </row>
    <row r="46" customFormat="false" ht="15" hidden="false" customHeight="false" outlineLevel="0" collapsed="false">
      <c r="A46" s="23" t="s">
        <v>12</v>
      </c>
      <c r="B46" s="23"/>
      <c r="C46" s="4"/>
    </row>
    <row r="47" customFormat="false" ht="15" hidden="false" customHeight="false" outlineLevel="0" collapsed="false">
      <c r="A47" s="23" t="s">
        <v>13</v>
      </c>
      <c r="B47" s="23"/>
      <c r="C47" s="4"/>
    </row>
    <row r="48" customFormat="false" ht="15" hidden="false" customHeight="false" outlineLevel="0" collapsed="false">
      <c r="A48" s="0" t="s">
        <v>14</v>
      </c>
      <c r="C48" s="20" t="e">
        <f aca="false">C46/C47</f>
        <v>#DIV/0!</v>
      </c>
    </row>
    <row r="49" customFormat="false" ht="15.75" hidden="false" customHeight="false" outlineLevel="0" collapsed="false">
      <c r="A49" s="2" t="s">
        <v>15</v>
      </c>
      <c r="B49" s="2"/>
      <c r="C49" s="8"/>
      <c r="D49" s="0" t="s">
        <v>16</v>
      </c>
      <c r="E49" s="24" t="e">
        <f aca="false">C49/C47</f>
        <v>#DIV/0!</v>
      </c>
      <c r="F49" s="0" t="s">
        <v>17</v>
      </c>
    </row>
    <row r="50" customFormat="false" ht="15.75" hidden="false" customHeight="false" outlineLevel="0" collapsed="false">
      <c r="A50" s="2"/>
      <c r="B50" s="2"/>
      <c r="C50" s="2"/>
      <c r="D50" s="2"/>
      <c r="E50" s="2"/>
    </row>
    <row r="51" customFormat="false" ht="15" hidden="false" customHeight="false" outlineLevel="0" collapsed="false">
      <c r="A51" s="25" t="s">
        <v>8</v>
      </c>
      <c r="B51" s="25" t="s">
        <v>18</v>
      </c>
      <c r="C51" s="25" t="s">
        <v>19</v>
      </c>
      <c r="D51" s="25" t="s">
        <v>20</v>
      </c>
      <c r="E51" s="25" t="s">
        <v>21</v>
      </c>
    </row>
    <row r="52" customFormat="false" ht="13.8" hidden="false" customHeight="false" outlineLevel="0" collapsed="false">
      <c r="A52" s="14" t="n">
        <f aca="false">A18</f>
        <v>0</v>
      </c>
      <c r="B52" s="26" t="e">
        <f aca="false">H18</f>
        <v>#DIV/0!</v>
      </c>
      <c r="C52" s="27" t="e">
        <f aca="false">($C$48*$C$49)/B52</f>
        <v>#DIV/0!</v>
      </c>
      <c r="D52" s="27" t="n">
        <f aca="false">$C$49/4</f>
        <v>0</v>
      </c>
      <c r="E52" s="27" t="e">
        <f aca="false">$C$49-D52-C52</f>
        <v>#DIV/0!</v>
      </c>
    </row>
    <row r="53" customFormat="false" ht="13.8" hidden="false" customHeight="false" outlineLevel="0" collapsed="false">
      <c r="A53" s="14" t="n">
        <f aca="false">A19</f>
        <v>0</v>
      </c>
      <c r="B53" s="26" t="e">
        <f aca="false">H19</f>
        <v>#DIV/0!</v>
      </c>
      <c r="C53" s="27" t="e">
        <f aca="false">($C$48*$C$49)/B53</f>
        <v>#DIV/0!</v>
      </c>
      <c r="D53" s="27" t="n">
        <f aca="false">$C$49/4</f>
        <v>0</v>
      </c>
      <c r="E53" s="27" t="e">
        <f aca="false">$C$49-D53-C53</f>
        <v>#DIV/0!</v>
      </c>
    </row>
    <row r="54" customFormat="false" ht="13.8" hidden="false" customHeight="false" outlineLevel="0" collapsed="false">
      <c r="A54" s="14" t="n">
        <f aca="false">A20</f>
        <v>0</v>
      </c>
      <c r="B54" s="26" t="e">
        <f aca="false">H20</f>
        <v>#DIV/0!</v>
      </c>
      <c r="C54" s="27" t="e">
        <f aca="false">($C$48*$C$49)/B54</f>
        <v>#DIV/0!</v>
      </c>
      <c r="D54" s="27" t="n">
        <f aca="false">$C$49/4</f>
        <v>0</v>
      </c>
      <c r="E54" s="27" t="e">
        <f aca="false">$C$49-D54-C54</f>
        <v>#DIV/0!</v>
      </c>
    </row>
    <row r="55" customFormat="false" ht="13.8" hidden="false" customHeight="false" outlineLevel="0" collapsed="false">
      <c r="A55" s="14" t="n">
        <f aca="false">A21</f>
        <v>0</v>
      </c>
      <c r="B55" s="26" t="e">
        <f aca="false">H21</f>
        <v>#DIV/0!</v>
      </c>
      <c r="C55" s="27" t="e">
        <f aca="false">($C$48*$C$49)/B55</f>
        <v>#DIV/0!</v>
      </c>
      <c r="D55" s="27" t="n">
        <f aca="false">$C$49/4</f>
        <v>0</v>
      </c>
      <c r="E55" s="27" t="e">
        <f aca="false">$C$49-D55-C55</f>
        <v>#DIV/0!</v>
      </c>
    </row>
    <row r="56" customFormat="false" ht="13.8" hidden="false" customHeight="false" outlineLevel="0" collapsed="false">
      <c r="A56" s="14" t="n">
        <f aca="false">A22</f>
        <v>0</v>
      </c>
      <c r="B56" s="26" t="e">
        <f aca="false">H22</f>
        <v>#DIV/0!</v>
      </c>
      <c r="C56" s="27" t="e">
        <f aca="false">($C$48*$C$49)/B56</f>
        <v>#DIV/0!</v>
      </c>
      <c r="D56" s="27" t="n">
        <f aca="false">$C$49/4</f>
        <v>0</v>
      </c>
      <c r="E56" s="27" t="e">
        <f aca="false">$C$49-D56-C56</f>
        <v>#DIV/0!</v>
      </c>
    </row>
    <row r="57" customFormat="false" ht="13.8" hidden="false" customHeight="false" outlineLevel="0" collapsed="false">
      <c r="A57" s="14" t="n">
        <f aca="false">A23</f>
        <v>0</v>
      </c>
      <c r="B57" s="26" t="e">
        <f aca="false">H23</f>
        <v>#DIV/0!</v>
      </c>
      <c r="C57" s="27" t="e">
        <f aca="false">($C$48*$C$49)/B57</f>
        <v>#DIV/0!</v>
      </c>
      <c r="D57" s="28" t="n">
        <f aca="false">$C$49/4</f>
        <v>0</v>
      </c>
      <c r="E57" s="27" t="e">
        <f aca="false">$C$49-D57-C57</f>
        <v>#DIV/0!</v>
      </c>
    </row>
    <row r="58" customFormat="false" ht="13.8" hidden="false" customHeight="false" outlineLevel="0" collapsed="false">
      <c r="A58" s="14" t="n">
        <f aca="false">A24</f>
        <v>0</v>
      </c>
      <c r="B58" s="26" t="e">
        <f aca="false">H24</f>
        <v>#DIV/0!</v>
      </c>
      <c r="C58" s="27" t="e">
        <f aca="false">($C$48*$C$49)/B58</f>
        <v>#DIV/0!</v>
      </c>
      <c r="D58" s="28" t="n">
        <f aca="false">$C$49/4</f>
        <v>0</v>
      </c>
      <c r="E58" s="27" t="e">
        <f aca="false">$C$49-D58-C58</f>
        <v>#DIV/0!</v>
      </c>
    </row>
    <row r="59" customFormat="false" ht="13.8" hidden="false" customHeight="false" outlineLevel="0" collapsed="false">
      <c r="A59" s="14" t="n">
        <f aca="false">A25</f>
        <v>0</v>
      </c>
      <c r="B59" s="26" t="e">
        <f aca="false">H25</f>
        <v>#DIV/0!</v>
      </c>
      <c r="C59" s="27" t="e">
        <f aca="false">($C$48*$C$49)/B59</f>
        <v>#DIV/0!</v>
      </c>
      <c r="D59" s="28" t="n">
        <f aca="false">$C$49/4</f>
        <v>0</v>
      </c>
      <c r="E59" s="27" t="e">
        <f aca="false">$C$49-D59-C59</f>
        <v>#DIV/0!</v>
      </c>
    </row>
    <row r="60" customFormat="false" ht="13.8" hidden="false" customHeight="false" outlineLevel="0" collapsed="false">
      <c r="A60" s="14" t="n">
        <f aca="false">A26</f>
        <v>0</v>
      </c>
      <c r="B60" s="26" t="e">
        <f aca="false">H26</f>
        <v>#DIV/0!</v>
      </c>
      <c r="C60" s="27" t="e">
        <f aca="false">($C$48*$C$49)/B60</f>
        <v>#DIV/0!</v>
      </c>
      <c r="D60" s="28" t="n">
        <f aca="false">$C$49/4</f>
        <v>0</v>
      </c>
      <c r="E60" s="27" t="e">
        <f aca="false">$C$49-D60-C60</f>
        <v>#DIV/0!</v>
      </c>
    </row>
    <row r="61" customFormat="false" ht="13.8" hidden="false" customHeight="false" outlineLevel="0" collapsed="false">
      <c r="A61" s="14" t="n">
        <f aca="false">A27</f>
        <v>0</v>
      </c>
      <c r="B61" s="26" t="e">
        <f aca="false">H27</f>
        <v>#DIV/0!</v>
      </c>
      <c r="C61" s="27" t="e">
        <f aca="false">($C$48*$C$49)/B61</f>
        <v>#DIV/0!</v>
      </c>
      <c r="D61" s="28" t="n">
        <f aca="false">$C$49/4</f>
        <v>0</v>
      </c>
      <c r="E61" s="27" t="e">
        <f aca="false">$C$49-D61-C61</f>
        <v>#DIV/0!</v>
      </c>
    </row>
    <row r="62" customFormat="false" ht="13.8" hidden="false" customHeight="false" outlineLevel="0" collapsed="false">
      <c r="A62" s="14" t="n">
        <f aca="false">A28</f>
        <v>0</v>
      </c>
      <c r="B62" s="26" t="e">
        <f aca="false">H28</f>
        <v>#DIV/0!</v>
      </c>
      <c r="C62" s="27" t="e">
        <f aca="false">($C$48*$C$49)/B62</f>
        <v>#DIV/0!</v>
      </c>
      <c r="D62" s="29" t="n">
        <f aca="false">$C$49/4</f>
        <v>0</v>
      </c>
      <c r="E62" s="30" t="e">
        <f aca="false">$C$49-D62-C62</f>
        <v>#DIV/0!</v>
      </c>
    </row>
    <row r="63" customFormat="false" ht="13.8" hidden="false" customHeight="false" outlineLevel="0" collapsed="false">
      <c r="A63" s="14" t="n">
        <f aca="false">A29</f>
        <v>0</v>
      </c>
      <c r="B63" s="26" t="e">
        <f aca="false">H29</f>
        <v>#DIV/0!</v>
      </c>
      <c r="C63" s="27" t="e">
        <f aca="false">($C$48*$C$49)/B63</f>
        <v>#DIV/0!</v>
      </c>
      <c r="D63" s="29" t="n">
        <f aca="false">$C$49/4</f>
        <v>0</v>
      </c>
      <c r="E63" s="30" t="e">
        <f aca="false">$C$49-D63-C63</f>
        <v>#DIV/0!</v>
      </c>
    </row>
    <row r="64" customFormat="false" ht="13.8" hidden="false" customHeight="false" outlineLevel="0" collapsed="false">
      <c r="A64" s="14" t="n">
        <f aca="false">A30</f>
        <v>0</v>
      </c>
      <c r="B64" s="26" t="n">
        <f aca="false">H30</f>
        <v>0</v>
      </c>
      <c r="C64" s="30" t="e">
        <f aca="false">($C$48*$C$49)/B64</f>
        <v>#DIV/0!</v>
      </c>
      <c r="D64" s="29" t="n">
        <f aca="false">$C$49/4</f>
        <v>0</v>
      </c>
      <c r="E64" s="30" t="e">
        <f aca="false">$C$49-D64-C64</f>
        <v>#DIV/0!</v>
      </c>
    </row>
    <row r="65" customFormat="false" ht="13.8" hidden="false" customHeight="false" outlineLevel="0" collapsed="false">
      <c r="A65" s="14" t="n">
        <f aca="false">A31</f>
        <v>0</v>
      </c>
      <c r="B65" s="26" t="n">
        <f aca="false">H31</f>
        <v>0</v>
      </c>
      <c r="C65" s="30" t="e">
        <f aca="false">($C$48*$C$49)/B65</f>
        <v>#DIV/0!</v>
      </c>
      <c r="D65" s="29" t="n">
        <f aca="false">$C$49/4</f>
        <v>0</v>
      </c>
      <c r="E65" s="30" t="e">
        <f aca="false">$C$49-D65-C65</f>
        <v>#DIV/0!</v>
      </c>
    </row>
    <row r="66" customFormat="false" ht="13.8" hidden="false" customHeight="false" outlineLevel="0" collapsed="false">
      <c r="A66" s="14" t="n">
        <f aca="false">A32</f>
        <v>0</v>
      </c>
      <c r="B66" s="26" t="n">
        <f aca="false">H32</f>
        <v>0</v>
      </c>
      <c r="C66" s="30" t="e">
        <f aca="false">($C$48*$C$49)/B66</f>
        <v>#DIV/0!</v>
      </c>
      <c r="D66" s="29" t="n">
        <f aca="false">$C$49/4</f>
        <v>0</v>
      </c>
      <c r="E66" s="30" t="e">
        <f aca="false">$C$49-D66-C66</f>
        <v>#DIV/0!</v>
      </c>
    </row>
    <row r="67" customFormat="false" ht="13.8" hidden="false" customHeight="false" outlineLevel="0" collapsed="false">
      <c r="A67" s="14" t="n">
        <f aca="false">A33</f>
        <v>0</v>
      </c>
      <c r="B67" s="26" t="n">
        <f aca="false">H33</f>
        <v>0</v>
      </c>
      <c r="C67" s="29" t="e">
        <f aca="false">($C$48*$C$49)/B67</f>
        <v>#DIV/0!</v>
      </c>
      <c r="D67" s="29" t="n">
        <f aca="false">$C$49/4</f>
        <v>0</v>
      </c>
      <c r="E67" s="29" t="e">
        <f aca="false">$C$49-D67-C67</f>
        <v>#DIV/0!</v>
      </c>
    </row>
    <row r="68" customFormat="false" ht="13.8" hidden="false" customHeight="false" outlineLevel="0" collapsed="false">
      <c r="A68" s="14" t="n">
        <f aca="false">A34</f>
        <v>0</v>
      </c>
      <c r="B68" s="26" t="n">
        <f aca="false">H34</f>
        <v>0</v>
      </c>
      <c r="C68" s="29" t="e">
        <f aca="false">($C$48*$C$49)/B68</f>
        <v>#DIV/0!</v>
      </c>
      <c r="D68" s="29" t="n">
        <f aca="false">$C$49/4</f>
        <v>0</v>
      </c>
      <c r="E68" s="30" t="e">
        <f aca="false">$C$49-D68-C68</f>
        <v>#DIV/0!</v>
      </c>
    </row>
    <row r="69" customFormat="false" ht="13.8" hidden="false" customHeight="false" outlineLevel="0" collapsed="false">
      <c r="A69" s="14" t="n">
        <f aca="false">A35</f>
        <v>0</v>
      </c>
      <c r="B69" s="26" t="n">
        <f aca="false">H35</f>
        <v>0</v>
      </c>
      <c r="C69" s="29" t="e">
        <f aca="false">($C$48*$C$49)/B69</f>
        <v>#DIV/0!</v>
      </c>
      <c r="D69" s="29" t="n">
        <f aca="false">$C$49/4</f>
        <v>0</v>
      </c>
      <c r="E69" s="30" t="e">
        <f aca="false">$C$49-D69-C69</f>
        <v>#DIV/0!</v>
      </c>
    </row>
    <row r="70" customFormat="false" ht="13.8" hidden="false" customHeight="false" outlineLevel="0" collapsed="false">
      <c r="A70" s="14" t="n">
        <f aca="false">A36</f>
        <v>0</v>
      </c>
      <c r="B70" s="26" t="n">
        <f aca="false">H36</f>
        <v>0</v>
      </c>
      <c r="C70" s="29" t="e">
        <f aca="false">($C$48*$C$49)/B70</f>
        <v>#DIV/0!</v>
      </c>
      <c r="D70" s="29" t="n">
        <f aca="false">$C$49/4</f>
        <v>0</v>
      </c>
      <c r="E70" s="30" t="e">
        <f aca="false">$C$49-D70-C70</f>
        <v>#DIV/0!</v>
      </c>
    </row>
    <row r="71" customFormat="false" ht="13.8" hidden="false" customHeight="false" outlineLevel="0" collapsed="false">
      <c r="A71" s="14" t="n">
        <f aca="false">A37</f>
        <v>0</v>
      </c>
      <c r="B71" s="26" t="n">
        <f aca="false">H37</f>
        <v>0</v>
      </c>
      <c r="C71" s="29" t="e">
        <f aca="false">($C$48*$C$49)/B71</f>
        <v>#DIV/0!</v>
      </c>
      <c r="D71" s="29" t="n">
        <f aca="false">$C$49/4</f>
        <v>0</v>
      </c>
      <c r="E71" s="30" t="e">
        <f aca="false">$C$49-D71-C71</f>
        <v>#DIV/0!</v>
      </c>
    </row>
    <row r="72" customFormat="false" ht="13.8" hidden="false" customHeight="false" outlineLevel="0" collapsed="false">
      <c r="A72" s="14" t="n">
        <f aca="false">A38</f>
        <v>0</v>
      </c>
      <c r="B72" s="26" t="n">
        <f aca="false">H38</f>
        <v>0</v>
      </c>
      <c r="C72" s="29" t="e">
        <f aca="false">($C$48*$C$49)/B72</f>
        <v>#DIV/0!</v>
      </c>
      <c r="D72" s="29" t="n">
        <f aca="false">$C$49/4</f>
        <v>0</v>
      </c>
      <c r="E72" s="30" t="e">
        <f aca="false">$C$49-D72-C72</f>
        <v>#DIV/0!</v>
      </c>
    </row>
    <row r="73" customFormat="false" ht="13.8" hidden="false" customHeight="false" outlineLevel="0" collapsed="false">
      <c r="A73" s="14" t="n">
        <f aca="false">A39</f>
        <v>0</v>
      </c>
      <c r="B73" s="26" t="n">
        <f aca="false">H39</f>
        <v>0</v>
      </c>
      <c r="C73" s="29" t="e">
        <f aca="false">($C$48*$C$49)/B73</f>
        <v>#DIV/0!</v>
      </c>
      <c r="D73" s="29" t="n">
        <f aca="false">$C$49/4</f>
        <v>0</v>
      </c>
      <c r="E73" s="30" t="e">
        <f aca="false">$C$49-D73-C73</f>
        <v>#DIV/0!</v>
      </c>
    </row>
    <row r="74" customFormat="false" ht="13.8" hidden="false" customHeight="false" outlineLevel="0" collapsed="false">
      <c r="A74" s="14" t="n">
        <f aca="false">A40</f>
        <v>0</v>
      </c>
      <c r="B74" s="26" t="n">
        <f aca="false">H40</f>
        <v>0</v>
      </c>
      <c r="C74" s="29" t="e">
        <f aca="false">($C$48*$C$49)/B74</f>
        <v>#DIV/0!</v>
      </c>
      <c r="D74" s="29" t="n">
        <f aca="false">$C$49/4</f>
        <v>0</v>
      </c>
      <c r="E74" s="30" t="e">
        <f aca="false">$C$49-D74-C74</f>
        <v>#DIV/0!</v>
      </c>
    </row>
    <row r="75" customFormat="false" ht="13.8" hidden="false" customHeight="false" outlineLevel="0" collapsed="false">
      <c r="A75" s="14" t="n">
        <f aca="false">A41</f>
        <v>0</v>
      </c>
      <c r="B75" s="26" t="n">
        <f aca="false">H41</f>
        <v>0</v>
      </c>
      <c r="C75" s="31" t="e">
        <f aca="false">($C$48*$C$49)/B75</f>
        <v>#DIV/0!</v>
      </c>
      <c r="D75" s="31" t="n">
        <f aca="false">$C$49/4</f>
        <v>0</v>
      </c>
      <c r="E75" s="31" t="e">
        <f aca="false">$C$49-D75-C75</f>
        <v>#DIV/0!</v>
      </c>
    </row>
    <row r="76" customFormat="false" ht="44.45" hidden="false" customHeight="true" outlineLevel="0" collapsed="false">
      <c r="A76" s="32" t="s">
        <v>22</v>
      </c>
      <c r="B76" s="32"/>
      <c r="C76" s="32"/>
      <c r="D76" s="32"/>
      <c r="E76" s="32"/>
    </row>
    <row r="78" customFormat="false" ht="15" hidden="false" customHeight="false" outlineLevel="0" collapsed="false">
      <c r="A78" s="22" t="s">
        <v>23</v>
      </c>
    </row>
    <row r="79" customFormat="false" ht="15.75" hidden="false" customHeight="false" outlineLevel="0" collapsed="false">
      <c r="A79" s="2"/>
      <c r="B79" s="2"/>
      <c r="C79" s="2"/>
      <c r="E79" s="30"/>
    </row>
    <row r="80" customFormat="false" ht="15" hidden="false" customHeight="false" outlineLevel="0" collapsed="false">
      <c r="A80" s="33" t="s">
        <v>24</v>
      </c>
      <c r="B80" s="33"/>
      <c r="C80" s="7"/>
    </row>
    <row r="81" customFormat="false" ht="15" hidden="false" customHeight="false" outlineLevel="0" collapsed="false">
      <c r="A81" s="34" t="s">
        <v>25</v>
      </c>
      <c r="B81" s="34"/>
      <c r="C81" s="35" t="n">
        <f aca="false">(C80*1.1)*($C$49/4)</f>
        <v>0</v>
      </c>
    </row>
    <row r="82" customFormat="false" ht="15" hidden="false" customHeight="false" outlineLevel="0" collapsed="false">
      <c r="A82" s="13" t="s">
        <v>26</v>
      </c>
      <c r="B82" s="11"/>
      <c r="C82" s="11"/>
    </row>
    <row r="83" customFormat="false" ht="15" hidden="false" customHeight="false" outlineLevel="0" collapsed="false">
      <c r="A83" s="11" t="s">
        <v>27</v>
      </c>
      <c r="B83" s="11"/>
      <c r="C83" s="29" t="n">
        <f aca="false">0.9*C81</f>
        <v>0</v>
      </c>
    </row>
    <row r="84" customFormat="false" ht="15.75" hidden="false" customHeight="false" outlineLevel="0" collapsed="false">
      <c r="A84" s="2" t="s">
        <v>28</v>
      </c>
      <c r="B84" s="2"/>
      <c r="C84" s="31" t="n">
        <f aca="false">0.1*C81</f>
        <v>0</v>
      </c>
    </row>
    <row r="85" customFormat="false" ht="76.9" hidden="false" customHeight="true" outlineLevel="0" collapsed="false">
      <c r="A85" s="36" t="s">
        <v>29</v>
      </c>
      <c r="B85" s="36"/>
      <c r="C85" s="36"/>
      <c r="D85" s="36"/>
      <c r="E85" s="36"/>
    </row>
  </sheetData>
  <mergeCells count="2">
    <mergeCell ref="A76:E76"/>
    <mergeCell ref="A85:E85"/>
  </mergeCells>
  <printOptions headings="false" gridLines="false" gridLinesSet="true" horizontalCentered="false" verticalCentered="false"/>
  <pageMargins left="0.7" right="0.7" top="0.75" bottom="0.75"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drawing r:id="rId1"/>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3C8D0B72F0B042ACF867ECC0D196CE" ma:contentTypeVersion="7" ma:contentTypeDescription="Create a new document." ma:contentTypeScope="" ma:versionID="ea8deb0e0da63e5952204ad31e34b194">
  <xsd:schema xmlns:xsd="http://www.w3.org/2001/XMLSchema" xmlns:xs="http://www.w3.org/2001/XMLSchema" xmlns:p="http://schemas.microsoft.com/office/2006/metadata/properties" xmlns:ns3="ad979764-2678-4124-88b2-4cb3e023f67f" xmlns:ns4="2dc71e17-64ba-4942-9685-536c542a7ee9" targetNamespace="http://schemas.microsoft.com/office/2006/metadata/properties" ma:root="true" ma:fieldsID="5742df98843d59ec6ff78ac8190cde8d" ns3:_="" ns4:_="">
    <xsd:import namespace="ad979764-2678-4124-88b2-4cb3e023f67f"/>
    <xsd:import namespace="2dc71e17-64ba-4942-9685-536c542a7ee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979764-2678-4124-88b2-4cb3e023f6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dc71e17-64ba-4942-9685-536c542a7ee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6158EBC-78A2-4727-B2B7-DEA5782ACE9B}">
  <ds:schemaRefs>
    <ds:schemaRef ds:uri="http://schemas.microsoft.com/sharepoint/v3/contenttype/forms"/>
  </ds:schemaRefs>
</ds:datastoreItem>
</file>

<file path=customXml/itemProps2.xml><?xml version="1.0" encoding="utf-8"?>
<ds:datastoreItem xmlns:ds="http://schemas.openxmlformats.org/officeDocument/2006/customXml" ds:itemID="{36B419DA-3DF1-43ED-99BC-A0F3C3DD0928}">
  <ds:schemaRefs>
    <ds:schemaRef ds:uri="http://schemas.microsoft.com/office/2006/metadata/contentType"/>
    <ds:schemaRef ds:uri="http://schemas.microsoft.com/office/2006/metadata/properties/metaAttributes"/>
    <ds:schemaRef ds:uri="http://www.w3.org/2000/xmlns/"/>
    <ds:schemaRef ds:uri="http://www.w3.org/2001/XMLSchema"/>
    <ds:schemaRef ds:uri="ad979764-2678-4124-88b2-4cb3e023f67f"/>
    <ds:schemaRef ds:uri="2dc71e17-64ba-4942-9685-536c542a7ee9"/>
  </ds:schemaRefs>
</ds:datastoreItem>
</file>

<file path=customXml/itemProps3.xml><?xml version="1.0" encoding="utf-8"?>
<ds:datastoreItem xmlns:ds="http://schemas.openxmlformats.org/officeDocument/2006/customXml" ds:itemID="{B25F5B8E-EB13-43CA-B2D5-F9926476880F}">
  <ds:schemaRefs>
    <ds:schemaRef ds:uri="http://schemas.microsoft.com/office/2006/metadata/properties"/>
    <ds:schemaRef ds:uri="http://www.w3.org/2000/xmlns/"/>
  </ds:schemaRefs>
</ds:datastoreItem>
</file>

<file path=docProps/app.xml><?xml version="1.0" encoding="utf-8"?>
<Properties xmlns="http://schemas.openxmlformats.org/officeDocument/2006/extended-properties" xmlns:vt="http://schemas.openxmlformats.org/officeDocument/2006/docPropsVTypes">
  <Template/>
  <TotalTime>13</TotalTime>
  <Application>LibreOffice/7.3.3.2$Linux_X86_64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2020-07-14T04:24:14Z</dcterms:created>
  <dc:creator>Michael Yew</dc:creator>
  <dc:description/>
  <dc:language>en-US</dc:language>
  <cp:lastModifiedBy/>
  <dcterms:modified xsi:type="dcterms:W3CDTF">2022-06-02T18:54:49Z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0x010100833C8D0B72F0B042ACF867ECC0D196CE</vt:lpwstr>
  </property>
</Properties>
</file>